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6285" activeTab="0"/>
  </bookViews>
  <sheets>
    <sheet name="MAU DU TOAN B14" sheetId="1" r:id="rId1"/>
  </sheets>
  <definedNames/>
  <calcPr calcMode="autoNoTable" fullCalcOnLoad="1" iterate="1" iterateCount="100" iterateDelta="0.001"/>
</workbook>
</file>

<file path=xl/sharedStrings.xml><?xml version="1.0" encoding="utf-8"?>
<sst xmlns="http://schemas.openxmlformats.org/spreadsheetml/2006/main" count="69" uniqueCount="65">
  <si>
    <t>I</t>
  </si>
  <si>
    <t>IV</t>
  </si>
  <si>
    <t>TT</t>
  </si>
  <si>
    <t>BÁO CÁO</t>
  </si>
  <si>
    <t>NỘI DUNG</t>
  </si>
  <si>
    <t xml:space="preserve">PHẦN THU </t>
  </si>
  <si>
    <t>CHỦ TỊCH</t>
  </si>
  <si>
    <t>Các khoản thu khác</t>
  </si>
  <si>
    <t>DỰ TOÁN THU, CHI TÀI CHÍNH CÔNG ĐOÀN</t>
  </si>
  <si>
    <t>Ước thực hiện năm trước</t>
  </si>
  <si>
    <t>Ghi chú</t>
  </si>
  <si>
    <t>DỰ PHÒNG</t>
  </si>
  <si>
    <t>LIÊN ĐOÀN LAO ĐỘNG TP. QUY NHƠN</t>
  </si>
  <si>
    <t>Mẫu: B14-TLĐ</t>
  </si>
  <si>
    <t>Công đoàn cơ sở:</t>
  </si>
  <si>
    <t>của Tổng Liên đoàn)</t>
  </si>
  <si>
    <t>A- CÁC CHỈ TIÊU CƠ BẢN</t>
  </si>
  <si>
    <t>- Số lao động tính quỹ lương đóng KPCĐ:</t>
  </si>
  <si>
    <t>- Quỹ lương đóng KPCĐ:</t>
  </si>
  <si>
    <t>đồng</t>
  </si>
  <si>
    <t>- Số đoàn viên:</t>
  </si>
  <si>
    <t>- Quỹ lương đóng ĐPCĐ:</t>
  </si>
  <si>
    <t xml:space="preserve">B- CÁC CHỈ TIÊU THU CHI TÀI CHÍNH CÔNG ĐOÀN:                                              </t>
  </si>
  <si>
    <t>ĐVT: đồng</t>
  </si>
  <si>
    <t>Mục lục TCCĐ (Mã số)</t>
  </si>
  <si>
    <t>Dự toán năm nay</t>
  </si>
  <si>
    <t>TÀI CHÍNH CÔNG ĐOÀN TÍCH LŨY ĐẦU KỲ</t>
  </si>
  <si>
    <t>II</t>
  </si>
  <si>
    <t>Thu Đoàn phí công đoàn</t>
  </si>
  <si>
    <t xml:space="preserve">Thu Kinh phí công đoàn </t>
  </si>
  <si>
    <t>a- Chuyên môn hỗ trợ</t>
  </si>
  <si>
    <t>b- Thu khác</t>
  </si>
  <si>
    <t>CỘNG THU TCCĐ (2.1+2.2+2.3+2.4)</t>
  </si>
  <si>
    <t xml:space="preserve">Tài chính công đoàn cấp trên cấp </t>
  </si>
  <si>
    <t>a. Kinh phí công đoàn cấp trên cấp theo phân phối</t>
  </si>
  <si>
    <t>b. Tài chính công đoàn cấp trên cấp hỗ trợ</t>
  </si>
  <si>
    <t>Nhận bàn giao tài chính công đoàn</t>
  </si>
  <si>
    <t>TỔNG CỘNG THU (II=2.1+2.2+2.3+2.4+2.5+2.6)</t>
  </si>
  <si>
    <t>III</t>
  </si>
  <si>
    <t>PHẦN CHI</t>
  </si>
  <si>
    <t>Chi trực tiếp chăm lo, bảo vệ, đào tạo đoàn viên và người lao động</t>
  </si>
  <si>
    <t>Chi tuyên truyền đoàn viên và người lao động</t>
  </si>
  <si>
    <t>Chi quản lý hành chính</t>
  </si>
  <si>
    <t>Chi lương, phụ cấp và các khoản phải nộp theo lương</t>
  </si>
  <si>
    <t>a- Lương, phụ cấp... của cán bộ trong biên chế</t>
  </si>
  <si>
    <t>b- Phụ cấp cán bộ công đoàn</t>
  </si>
  <si>
    <t>c- Các khoản phải nộp theo lương</t>
  </si>
  <si>
    <t>Chi khác</t>
  </si>
  <si>
    <t>CỘNG CHI (3.1+3.2+3.3+3.4+3.5 )</t>
  </si>
  <si>
    <t>ĐPCĐ, KPCĐ đã nộp cấp trên quản lý trực tiếp</t>
  </si>
  <si>
    <t>Bàn giao tài chính công đoàn</t>
  </si>
  <si>
    <t>TỔNG CỘNG CHI (III=3.1+3.2+3.3+3.4+3.5+3.6 + 3.7)</t>
  </si>
  <si>
    <r>
      <t xml:space="preserve">TÀI CHÍNH CÔNG ĐOÀN TÍCH LŨY CUỐI KỲ </t>
    </r>
    <r>
      <rPr>
        <b/>
        <sz val="11"/>
        <color indexed="8"/>
        <rFont val="Times New Roman"/>
        <family val="1"/>
      </rPr>
      <t>(V=I+II-III)</t>
    </r>
  </si>
  <si>
    <t>V</t>
  </si>
  <si>
    <t>C- THUYẾT MINH</t>
  </si>
  <si>
    <t>…………………………………………………………………………………….…………………………</t>
  </si>
  <si>
    <t xml:space="preserve">PHỤ TRÁCH KẾ TOÁN </t>
  </si>
  <si>
    <t>TM. BAN CHẤP HÀNH</t>
  </si>
  <si>
    <t>Quy Nhơn, ngày   tháng    năm 2023</t>
  </si>
  <si>
    <t>Năm 2024</t>
  </si>
  <si>
    <t>(Ban hành kèm theo Hướng dẫn số 22</t>
  </si>
  <si>
    <t>- Số cán bộ CĐ chuyên trách: 0</t>
  </si>
  <si>
    <t>dự kiến tích lũy cuối năm 2023</t>
  </si>
  <si>
    <t>Ghi chú: mẫu dự toán đã áp các nội dung chi theo mức tỷ lệ quy định, tùy vào tình hình thực tế tại đơn vị, các CĐCS cân đối xây dựng dự toán 2024 cho phù hợp làm căn cứ thực hiện.</t>
  </si>
  <si>
    <t>Nhập số liệu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</si>
</sst>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mm/dd/yy"/>
    <numFmt numFmtId="171" formatCode="&quot;Yes&quot;;&quot;Yes&quot;;&quot;No&quot;"/>
    <numFmt numFmtId="172" formatCode="&quot;True&quot;;&quot;True&quot;;&quot;False&quot;"/>
    <numFmt numFmtId="173" formatCode="&quot;On&quot;;&quot;On&quot;;&quot;Off&quot;"/>
    <numFmt numFmtId="174" formatCode="[$€-2]\ #,##0.00_);[Red]\([$€-2]\ #,##0.00\)"/>
  </numFmts>
  <fonts count="71">
    <font>
      <sz val="10"/>
      <name val="VNI-Times"/>
      <family val="0"/>
    </font>
    <font>
      <sz val="12"/>
      <name val="Times New Roman"/>
      <family val="1"/>
    </font>
    <font>
      <b/>
      <sz val="14"/>
      <name val="Times New Roman"/>
      <family val="1"/>
    </font>
    <font>
      <b/>
      <sz val="11"/>
      <color indexed="8"/>
      <name val="Times New Roman"/>
      <family val="1"/>
    </font>
    <font>
      <sz val="16"/>
      <name val="Times New Roman"/>
      <family val="1"/>
    </font>
    <font>
      <sz val="12"/>
      <name val=".VnTime"/>
      <family val="2"/>
    </font>
    <font>
      <b/>
      <sz val="13"/>
      <name val="Times New Roman"/>
      <family val="1"/>
    </font>
    <font>
      <i/>
      <sz val="13"/>
      <name val="Times New Roman"/>
      <family val="1"/>
    </font>
    <font>
      <sz val="11"/>
      <name val="VNI-Times"/>
      <family val="0"/>
    </font>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i/>
      <sz val="11"/>
      <color indexed="8"/>
      <name val="Times New Roman"/>
      <family val="1"/>
    </font>
    <font>
      <sz val="11"/>
      <color indexed="10"/>
      <name val="Times New Roman"/>
      <family val="1"/>
    </font>
    <font>
      <b/>
      <sz val="11.5"/>
      <color indexed="8"/>
      <name val="Times New Roman"/>
      <family val="1"/>
    </font>
    <font>
      <sz val="14"/>
      <color indexed="8"/>
      <name val=".VnTime"/>
      <family val="2"/>
    </font>
    <font>
      <b/>
      <sz val="12"/>
      <color indexed="8"/>
      <name val="Times New Roman"/>
      <family val="1"/>
    </font>
    <font>
      <b/>
      <sz val="10"/>
      <color indexed="8"/>
      <name val="Times New Roman"/>
      <family val="1"/>
    </font>
    <font>
      <i/>
      <sz val="8"/>
      <color indexed="8"/>
      <name val="Times New Roman"/>
      <family val="1"/>
    </font>
    <font>
      <i/>
      <sz val="10"/>
      <color indexed="8"/>
      <name val="Times New Roman"/>
      <family val="1"/>
    </font>
    <font>
      <sz val="10"/>
      <color indexed="10"/>
      <name val="VNI-Times"/>
      <family val="0"/>
    </font>
    <font>
      <i/>
      <sz val="12"/>
      <color indexed="10"/>
      <name val="Times New Roman"/>
      <family val="1"/>
    </font>
    <font>
      <i/>
      <sz val="10"/>
      <color indexed="10"/>
      <name val="VNI-Times"/>
      <family val="0"/>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i/>
      <sz val="11"/>
      <color theme="1"/>
      <name val="Times New Roman"/>
      <family val="1"/>
    </font>
    <font>
      <sz val="11"/>
      <color rgb="FFFF0000"/>
      <name val="Times New Roman"/>
      <family val="1"/>
    </font>
    <font>
      <b/>
      <sz val="11.5"/>
      <color rgb="FF000000"/>
      <name val="Times New Roman"/>
      <family val="1"/>
    </font>
    <font>
      <sz val="14"/>
      <color theme="1"/>
      <name val=".VnTime"/>
      <family val="2"/>
    </font>
    <font>
      <sz val="10"/>
      <color rgb="FFFF0000"/>
      <name val="VNI-Times"/>
      <family val="0"/>
    </font>
    <font>
      <i/>
      <sz val="12"/>
      <color rgb="FFFF0000"/>
      <name val="Times New Roman"/>
      <family val="1"/>
    </font>
    <font>
      <i/>
      <sz val="10"/>
      <color rgb="FFFF0000"/>
      <name val="VNI-Times"/>
      <family val="0"/>
    </font>
    <font>
      <b/>
      <sz val="12"/>
      <color theme="1"/>
      <name val="Times New Roman"/>
      <family val="1"/>
    </font>
    <font>
      <b/>
      <sz val="10"/>
      <color theme="1"/>
      <name val="Times New Roman"/>
      <family val="1"/>
    </font>
    <font>
      <i/>
      <sz val="8"/>
      <color theme="1"/>
      <name val="Times New Roman"/>
      <family val="1"/>
    </font>
    <font>
      <i/>
      <sz val="10"/>
      <color theme="1"/>
      <name val="Times New Roman"/>
      <family val="1"/>
    </font>
    <font>
      <b/>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9"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57" fillId="0" borderId="0" xfId="0" applyFont="1" applyAlignment="1">
      <alignment vertical="center"/>
    </xf>
    <xf numFmtId="0" fontId="58" fillId="0" borderId="0" xfId="0" applyFont="1" applyAlignment="1">
      <alignment vertical="center" wrapText="1"/>
    </xf>
    <xf numFmtId="0" fontId="59" fillId="0" borderId="0" xfId="0" applyFont="1" applyAlignment="1">
      <alignment horizontal="right"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57" fillId="0" borderId="10" xfId="0" applyFont="1" applyBorder="1" applyAlignment="1">
      <alignment horizontal="justify" vertical="center"/>
    </xf>
    <xf numFmtId="0" fontId="58" fillId="0" borderId="10" xfId="0" applyFont="1" applyBorder="1" applyAlignment="1">
      <alignment horizontal="center" vertical="center" wrapText="1"/>
    </xf>
    <xf numFmtId="0" fontId="57" fillId="0" borderId="10" xfId="0" applyFont="1" applyBorder="1" applyAlignment="1">
      <alignment horizontal="justify" vertical="center" wrapText="1"/>
    </xf>
    <xf numFmtId="0" fontId="58" fillId="0" borderId="10" xfId="0" applyFont="1" applyBorder="1" applyAlignment="1">
      <alignment horizontal="center" vertical="center"/>
    </xf>
    <xf numFmtId="0" fontId="58" fillId="0" borderId="10" xfId="0" applyFont="1" applyBorder="1" applyAlignment="1">
      <alignment horizontal="justify" vertical="center"/>
    </xf>
    <xf numFmtId="0" fontId="58" fillId="0" borderId="10" xfId="0" applyFont="1" applyBorder="1" applyAlignment="1">
      <alignment vertical="center"/>
    </xf>
    <xf numFmtId="0" fontId="60" fillId="0" borderId="10" xfId="0" applyFont="1" applyBorder="1" applyAlignment="1">
      <alignment horizontal="center" vertical="center"/>
    </xf>
    <xf numFmtId="0" fontId="57" fillId="0" borderId="10" xfId="0" applyFont="1" applyBorder="1" applyAlignment="1">
      <alignment vertical="center"/>
    </xf>
    <xf numFmtId="0" fontId="61" fillId="0" borderId="10" xfId="0" applyFont="1" applyBorder="1" applyAlignment="1">
      <alignment horizontal="justify" vertical="center"/>
    </xf>
    <xf numFmtId="0" fontId="58"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0" fillId="0" borderId="0" xfId="0" applyBorder="1" applyAlignment="1">
      <alignment vertical="top" wrapText="1"/>
    </xf>
    <xf numFmtId="0" fontId="0" fillId="0" borderId="0" xfId="0" applyBorder="1" applyAlignment="1">
      <alignment/>
    </xf>
    <xf numFmtId="0" fontId="8" fillId="0" borderId="0" xfId="0" applyFont="1" applyAlignment="1">
      <alignment/>
    </xf>
    <xf numFmtId="0" fontId="0" fillId="0" borderId="0" xfId="0" applyAlignment="1">
      <alignment horizontal="right"/>
    </xf>
    <xf numFmtId="0" fontId="62" fillId="0" borderId="0" xfId="0" applyFont="1" applyAlignment="1">
      <alignment horizontal="right" vertical="center" wrapText="1"/>
    </xf>
    <xf numFmtId="0" fontId="58" fillId="0" borderId="10" xfId="0" applyFont="1" applyBorder="1" applyAlignment="1">
      <alignment horizontal="right" vertical="center"/>
    </xf>
    <xf numFmtId="0" fontId="57" fillId="0" borderId="10" xfId="0" applyFont="1" applyBorder="1" applyAlignment="1">
      <alignment horizontal="right" vertical="center"/>
    </xf>
    <xf numFmtId="0" fontId="4" fillId="0" borderId="0" xfId="0" applyFont="1" applyBorder="1" applyAlignment="1">
      <alignment horizontal="right"/>
    </xf>
    <xf numFmtId="0" fontId="0" fillId="32" borderId="0" xfId="0" applyFill="1" applyAlignment="1">
      <alignment horizontal="right"/>
    </xf>
    <xf numFmtId="0" fontId="57" fillId="32" borderId="10" xfId="0" applyFont="1" applyFill="1" applyBorder="1" applyAlignment="1">
      <alignment horizontal="right" vertical="center" wrapText="1"/>
    </xf>
    <xf numFmtId="0" fontId="63" fillId="0" borderId="0" xfId="0" applyFont="1" applyAlignment="1">
      <alignment/>
    </xf>
    <xf numFmtId="0" fontId="64" fillId="32" borderId="0" xfId="0" applyFont="1" applyFill="1" applyAlignment="1">
      <alignment/>
    </xf>
    <xf numFmtId="0" fontId="65" fillId="0" borderId="0" xfId="0" applyFont="1" applyAlignment="1">
      <alignment/>
    </xf>
    <xf numFmtId="0" fontId="65" fillId="32" borderId="0" xfId="0" applyFont="1" applyFill="1" applyAlignment="1">
      <alignment/>
    </xf>
    <xf numFmtId="0" fontId="65" fillId="32" borderId="0" xfId="0" applyFont="1" applyFill="1" applyAlignment="1">
      <alignment horizontal="right"/>
    </xf>
    <xf numFmtId="0" fontId="66" fillId="0" borderId="11" xfId="0" applyFont="1" applyBorder="1" applyAlignment="1">
      <alignment horizontal="left" vertical="center" wrapText="1"/>
    </xf>
    <xf numFmtId="0" fontId="66" fillId="0" borderId="0" xfId="0" applyFont="1" applyBorder="1" applyAlignment="1">
      <alignment horizontal="left" vertical="center" wrapText="1"/>
    </xf>
    <xf numFmtId="0" fontId="57" fillId="0" borderId="0" xfId="0" applyFont="1" applyAlignment="1">
      <alignment horizontal="center" vertical="center"/>
    </xf>
    <xf numFmtId="0" fontId="67"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8" fillId="0" borderId="0" xfId="0" applyFont="1" applyAlignment="1" quotePrefix="1">
      <alignment horizontal="left" vertical="center" wrapText="1"/>
    </xf>
    <xf numFmtId="0" fontId="58" fillId="0" borderId="0" xfId="0" applyFont="1" applyAlignment="1">
      <alignment horizontal="left" vertical="center" wrapText="1"/>
    </xf>
    <xf numFmtId="0" fontId="6"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0" fontId="70" fillId="0" borderId="11" xfId="0" applyFont="1" applyBorder="1" applyAlignment="1">
      <alignment horizontal="left" vertical="center" wrapText="1"/>
    </xf>
    <xf numFmtId="0" fontId="70" fillId="0" borderId="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E9" sqref="E9"/>
    </sheetView>
  </sheetViews>
  <sheetFormatPr defaultColWidth="43.25390625" defaultRowHeight="12.75"/>
  <cols>
    <col min="1" max="1" width="4.00390625" style="0" customWidth="1"/>
    <col min="2" max="2" width="49.25390625" style="0" customWidth="1"/>
    <col min="3" max="3" width="9.75390625" style="0" customWidth="1"/>
    <col min="4" max="4" width="13.75390625" style="0" customWidth="1"/>
    <col min="5" max="5" width="17.00390625" style="23" customWidth="1"/>
    <col min="6" max="6" width="8.125" style="0" bestFit="1" customWidth="1"/>
    <col min="7" max="7" width="23.875" style="0" customWidth="1"/>
  </cols>
  <sheetData>
    <row r="1" spans="1:6" ht="15.75" customHeight="1">
      <c r="A1" s="35" t="s">
        <v>12</v>
      </c>
      <c r="B1" s="36"/>
      <c r="D1" s="38" t="s">
        <v>13</v>
      </c>
      <c r="E1" s="38"/>
      <c r="F1" s="38"/>
    </row>
    <row r="2" spans="1:6" ht="15.75" customHeight="1">
      <c r="A2" s="46" t="s">
        <v>14</v>
      </c>
      <c r="B2" s="47"/>
      <c r="D2" s="39" t="s">
        <v>60</v>
      </c>
      <c r="E2" s="39"/>
      <c r="F2" s="39"/>
    </row>
    <row r="3" spans="1:6" ht="14.25" customHeight="1">
      <c r="A3" s="20"/>
      <c r="B3" s="21"/>
      <c r="D3" s="40" t="s">
        <v>15</v>
      </c>
      <c r="E3" s="40"/>
      <c r="F3" s="40"/>
    </row>
    <row r="4" spans="1:5" ht="14.25">
      <c r="A4" s="37" t="s">
        <v>3</v>
      </c>
      <c r="B4" s="37"/>
      <c r="C4" s="37"/>
      <c r="D4" s="37"/>
      <c r="E4" s="37"/>
    </row>
    <row r="5" spans="1:5" ht="14.25">
      <c r="A5" s="37" t="s">
        <v>8</v>
      </c>
      <c r="B5" s="37"/>
      <c r="C5" s="37"/>
      <c r="D5" s="37"/>
      <c r="E5" s="37"/>
    </row>
    <row r="6" spans="1:5" ht="14.25">
      <c r="A6" s="37" t="s">
        <v>59</v>
      </c>
      <c r="B6" s="37"/>
      <c r="C6" s="37"/>
      <c r="D6" s="37"/>
      <c r="E6" s="37"/>
    </row>
    <row r="7" spans="1:6" ht="15">
      <c r="A7" s="2" t="s">
        <v>16</v>
      </c>
      <c r="F7" s="3"/>
    </row>
    <row r="8" spans="1:7" ht="19.5" customHeight="1">
      <c r="A8" s="41" t="s">
        <v>17</v>
      </c>
      <c r="B8" s="42"/>
      <c r="C8" s="41" t="s">
        <v>18</v>
      </c>
      <c r="D8" s="42"/>
      <c r="E8" s="28"/>
      <c r="F8" s="3" t="s">
        <v>19</v>
      </c>
      <c r="G8" s="30" t="s">
        <v>64</v>
      </c>
    </row>
    <row r="9" spans="1:7" ht="21" customHeight="1">
      <c r="A9" s="41" t="s">
        <v>20</v>
      </c>
      <c r="B9" s="42"/>
      <c r="C9" s="41" t="s">
        <v>21</v>
      </c>
      <c r="D9" s="42"/>
      <c r="E9" s="28"/>
      <c r="F9" s="3" t="s">
        <v>19</v>
      </c>
      <c r="G9" s="30" t="s">
        <v>64</v>
      </c>
    </row>
    <row r="10" spans="1:5" ht="18.75" customHeight="1">
      <c r="A10" s="41" t="s">
        <v>61</v>
      </c>
      <c r="B10" s="42"/>
      <c r="C10" s="3"/>
      <c r="D10" s="3"/>
      <c r="E10" s="24"/>
    </row>
    <row r="11" spans="1:2" ht="14.25">
      <c r="A11" s="2" t="s">
        <v>22</v>
      </c>
      <c r="B11" s="2"/>
    </row>
    <row r="12" ht="15">
      <c r="F12" s="4" t="s">
        <v>23</v>
      </c>
    </row>
    <row r="13" spans="1:6" s="22" customFormat="1" ht="45" customHeight="1">
      <c r="A13" s="5" t="s">
        <v>2</v>
      </c>
      <c r="B13" s="5" t="s">
        <v>4</v>
      </c>
      <c r="C13" s="6" t="s">
        <v>24</v>
      </c>
      <c r="D13" s="6" t="s">
        <v>9</v>
      </c>
      <c r="E13" s="6" t="s">
        <v>25</v>
      </c>
      <c r="F13" s="6" t="s">
        <v>10</v>
      </c>
    </row>
    <row r="14" spans="1:7" ht="15">
      <c r="A14" s="5" t="s">
        <v>0</v>
      </c>
      <c r="B14" s="7" t="s">
        <v>26</v>
      </c>
      <c r="C14" s="8">
        <v>10</v>
      </c>
      <c r="D14" s="9"/>
      <c r="E14" s="29">
        <v>0</v>
      </c>
      <c r="F14" s="9"/>
      <c r="G14" s="30" t="s">
        <v>62</v>
      </c>
    </row>
    <row r="15" spans="1:6" ht="15">
      <c r="A15" s="5" t="s">
        <v>27</v>
      </c>
      <c r="B15" s="7" t="s">
        <v>5</v>
      </c>
      <c r="C15" s="10"/>
      <c r="D15" s="11"/>
      <c r="E15" s="25"/>
      <c r="F15" s="11"/>
    </row>
    <row r="16" spans="1:6" ht="15">
      <c r="A16" s="10">
        <v>2.1</v>
      </c>
      <c r="B16" s="11" t="s">
        <v>28</v>
      </c>
      <c r="C16" s="10">
        <v>22</v>
      </c>
      <c r="D16" s="11"/>
      <c r="E16" s="25">
        <f>E9*1/100</f>
        <v>0</v>
      </c>
      <c r="F16" s="11"/>
    </row>
    <row r="17" spans="1:6" ht="15">
      <c r="A17" s="10">
        <v>2.2</v>
      </c>
      <c r="B17" s="11" t="s">
        <v>29</v>
      </c>
      <c r="C17" s="10">
        <v>23</v>
      </c>
      <c r="D17" s="11"/>
      <c r="E17" s="25"/>
      <c r="F17" s="11"/>
    </row>
    <row r="18" spans="1:6" ht="15">
      <c r="A18" s="10">
        <v>2.3</v>
      </c>
      <c r="B18" s="11" t="s">
        <v>7</v>
      </c>
      <c r="C18" s="10">
        <v>25</v>
      </c>
      <c r="D18" s="11"/>
      <c r="E18" s="25">
        <f>E19+E20</f>
        <v>0</v>
      </c>
      <c r="F18" s="11"/>
    </row>
    <row r="19" spans="1:6" ht="15">
      <c r="A19" s="10"/>
      <c r="B19" s="11" t="s">
        <v>30</v>
      </c>
      <c r="C19" s="10">
        <v>25.01</v>
      </c>
      <c r="D19" s="11"/>
      <c r="E19" s="25">
        <v>0</v>
      </c>
      <c r="F19" s="11"/>
    </row>
    <row r="20" spans="1:6" ht="15">
      <c r="A20" s="10"/>
      <c r="B20" s="11" t="s">
        <v>31</v>
      </c>
      <c r="C20" s="10">
        <v>25.02</v>
      </c>
      <c r="D20" s="11"/>
      <c r="E20" s="25">
        <v>0</v>
      </c>
      <c r="F20" s="11"/>
    </row>
    <row r="21" spans="1:6" ht="15">
      <c r="A21" s="5"/>
      <c r="B21" s="7" t="s">
        <v>32</v>
      </c>
      <c r="C21" s="10"/>
      <c r="D21" s="11"/>
      <c r="E21" s="26">
        <f>E16+E18</f>
        <v>0</v>
      </c>
      <c r="F21" s="11"/>
    </row>
    <row r="22" spans="1:6" ht="15">
      <c r="A22" s="10">
        <v>2.4</v>
      </c>
      <c r="B22" s="11" t="s">
        <v>33</v>
      </c>
      <c r="C22" s="10">
        <v>27</v>
      </c>
      <c r="D22" s="11"/>
      <c r="E22" s="25">
        <f>E23</f>
        <v>0</v>
      </c>
      <c r="F22" s="11"/>
    </row>
    <row r="23" spans="1:6" ht="15">
      <c r="A23" s="10"/>
      <c r="B23" s="11" t="s">
        <v>34</v>
      </c>
      <c r="C23" s="10">
        <v>27.01</v>
      </c>
      <c r="D23" s="11"/>
      <c r="E23" s="25">
        <f>E8*2/100*0.75</f>
        <v>0</v>
      </c>
      <c r="F23" s="11"/>
    </row>
    <row r="24" spans="1:6" ht="15">
      <c r="A24" s="10"/>
      <c r="B24" s="11" t="s">
        <v>35</v>
      </c>
      <c r="C24" s="10">
        <v>27.02</v>
      </c>
      <c r="D24" s="11"/>
      <c r="E24" s="25"/>
      <c r="F24" s="11"/>
    </row>
    <row r="25" spans="1:6" ht="15">
      <c r="A25" s="10">
        <v>2.5</v>
      </c>
      <c r="B25" s="12" t="s">
        <v>36</v>
      </c>
      <c r="C25" s="13">
        <v>40</v>
      </c>
      <c r="D25" s="11"/>
      <c r="E25" s="25"/>
      <c r="F25" s="11"/>
    </row>
    <row r="26" spans="1:6" ht="15">
      <c r="A26" s="10"/>
      <c r="B26" s="14" t="s">
        <v>37</v>
      </c>
      <c r="C26" s="10"/>
      <c r="D26" s="11"/>
      <c r="E26" s="25">
        <f>E25+E22+E21</f>
        <v>0</v>
      </c>
      <c r="F26" s="11"/>
    </row>
    <row r="27" spans="1:6" ht="15">
      <c r="A27" s="5" t="s">
        <v>38</v>
      </c>
      <c r="B27" s="7" t="s">
        <v>39</v>
      </c>
      <c r="C27" s="10"/>
      <c r="D27" s="11"/>
      <c r="E27" s="25"/>
      <c r="F27" s="11"/>
    </row>
    <row r="28" spans="1:6" ht="30">
      <c r="A28" s="10">
        <v>3.1</v>
      </c>
      <c r="B28" s="11" t="s">
        <v>40</v>
      </c>
      <c r="C28" s="10">
        <v>31</v>
      </c>
      <c r="D28" s="11"/>
      <c r="E28" s="25">
        <f>40%*70%*E16+60%*E23</f>
        <v>0</v>
      </c>
      <c r="F28" s="11"/>
    </row>
    <row r="29" spans="1:6" ht="15">
      <c r="A29" s="10">
        <v>3.2</v>
      </c>
      <c r="B29" s="11" t="s">
        <v>41</v>
      </c>
      <c r="C29" s="10">
        <v>32</v>
      </c>
      <c r="D29" s="11"/>
      <c r="E29" s="25">
        <f>25%*E23</f>
        <v>0</v>
      </c>
      <c r="F29" s="11"/>
    </row>
    <row r="30" spans="1:6" ht="15">
      <c r="A30" s="10">
        <v>3.3</v>
      </c>
      <c r="B30" s="11" t="s">
        <v>42</v>
      </c>
      <c r="C30" s="10">
        <v>33</v>
      </c>
      <c r="D30" s="11"/>
      <c r="E30" s="25">
        <f>15%*E23</f>
        <v>0</v>
      </c>
      <c r="F30" s="11"/>
    </row>
    <row r="31" spans="1:6" ht="15">
      <c r="A31" s="10">
        <v>3.4</v>
      </c>
      <c r="B31" s="11" t="s">
        <v>43</v>
      </c>
      <c r="C31" s="10">
        <v>34</v>
      </c>
      <c r="D31" s="11"/>
      <c r="E31" s="25">
        <f>E33</f>
        <v>0</v>
      </c>
      <c r="F31" s="11"/>
    </row>
    <row r="32" spans="1:6" ht="15">
      <c r="A32" s="10"/>
      <c r="B32" s="11" t="s">
        <v>44</v>
      </c>
      <c r="C32" s="10">
        <v>34.01</v>
      </c>
      <c r="D32" s="11"/>
      <c r="E32" s="25"/>
      <c r="F32" s="11"/>
    </row>
    <row r="33" spans="1:6" ht="15">
      <c r="A33" s="10"/>
      <c r="B33" s="11" t="s">
        <v>45</v>
      </c>
      <c r="C33" s="10">
        <v>34.02</v>
      </c>
      <c r="D33" s="11"/>
      <c r="E33" s="25">
        <f>45%*70%*E16</f>
        <v>0</v>
      </c>
      <c r="F33" s="11"/>
    </row>
    <row r="34" spans="1:6" ht="15">
      <c r="A34" s="10"/>
      <c r="B34" s="11" t="s">
        <v>46</v>
      </c>
      <c r="C34" s="10">
        <v>34.03</v>
      </c>
      <c r="D34" s="11"/>
      <c r="E34" s="25"/>
      <c r="F34" s="11"/>
    </row>
    <row r="35" spans="1:6" ht="15">
      <c r="A35" s="10">
        <v>3.5</v>
      </c>
      <c r="B35" s="11" t="s">
        <v>47</v>
      </c>
      <c r="C35" s="10">
        <v>36</v>
      </c>
      <c r="D35" s="11"/>
      <c r="E35" s="25">
        <f>15%*70%*E16</f>
        <v>0</v>
      </c>
      <c r="F35" s="11"/>
    </row>
    <row r="36" spans="1:6" ht="15">
      <c r="A36" s="5"/>
      <c r="B36" s="7" t="s">
        <v>48</v>
      </c>
      <c r="C36" s="10"/>
      <c r="D36" s="11"/>
      <c r="E36" s="26">
        <f>E35+E31+E30+E29+E28</f>
        <v>0</v>
      </c>
      <c r="F36" s="11"/>
    </row>
    <row r="37" spans="1:6" ht="15">
      <c r="A37" s="10">
        <v>3.6</v>
      </c>
      <c r="B37" s="11" t="s">
        <v>49</v>
      </c>
      <c r="C37" s="10">
        <v>37</v>
      </c>
      <c r="D37" s="11"/>
      <c r="E37" s="26">
        <f>E16*30%</f>
        <v>0</v>
      </c>
      <c r="F37" s="11"/>
    </row>
    <row r="38" spans="1:6" ht="15">
      <c r="A38" s="10">
        <v>3.7</v>
      </c>
      <c r="B38" s="11" t="s">
        <v>50</v>
      </c>
      <c r="C38" s="13">
        <v>41</v>
      </c>
      <c r="D38" s="11"/>
      <c r="E38" s="26"/>
      <c r="F38" s="11"/>
    </row>
    <row r="39" spans="1:6" ht="15">
      <c r="A39" s="5"/>
      <c r="B39" s="14" t="s">
        <v>51</v>
      </c>
      <c r="C39" s="10"/>
      <c r="D39" s="11"/>
      <c r="E39" s="26">
        <f>E37+E36</f>
        <v>0</v>
      </c>
      <c r="F39" s="11"/>
    </row>
    <row r="40" spans="1:6" ht="28.5">
      <c r="A40" s="5" t="s">
        <v>1</v>
      </c>
      <c r="B40" s="15" t="s">
        <v>52</v>
      </c>
      <c r="C40" s="13">
        <v>50</v>
      </c>
      <c r="D40" s="11"/>
      <c r="E40" s="26">
        <f>E14+E26-E39</f>
        <v>0</v>
      </c>
      <c r="F40" s="7"/>
    </row>
    <row r="41" spans="1:6" ht="15">
      <c r="A41" s="5" t="s">
        <v>53</v>
      </c>
      <c r="B41" s="15" t="s">
        <v>11</v>
      </c>
      <c r="C41" s="13">
        <v>70</v>
      </c>
      <c r="D41" s="11"/>
      <c r="E41" s="26"/>
      <c r="F41" s="7"/>
    </row>
    <row r="42" ht="30" customHeight="1">
      <c r="A42" s="2" t="s">
        <v>54</v>
      </c>
    </row>
    <row r="43" ht="14.25">
      <c r="A43" s="2"/>
    </row>
    <row r="44" ht="15">
      <c r="A44" s="16" t="s">
        <v>55</v>
      </c>
    </row>
    <row r="45" ht="15">
      <c r="A45" s="16" t="s">
        <v>55</v>
      </c>
    </row>
    <row r="46" ht="15">
      <c r="A46" s="16" t="s">
        <v>55</v>
      </c>
    </row>
    <row r="47" spans="1:9" s="19" customFormat="1" ht="20.25">
      <c r="A47" s="17"/>
      <c r="B47" s="18"/>
      <c r="C47" s="18"/>
      <c r="D47" s="44" t="s">
        <v>58</v>
      </c>
      <c r="E47" s="44"/>
      <c r="F47" s="44"/>
      <c r="G47" s="1"/>
      <c r="H47"/>
      <c r="I47" s="1"/>
    </row>
    <row r="48" spans="1:9" s="19" customFormat="1" ht="16.5">
      <c r="A48" s="43"/>
      <c r="B48" s="43"/>
      <c r="D48" s="43" t="s">
        <v>57</v>
      </c>
      <c r="E48" s="43"/>
      <c r="F48" s="43"/>
      <c r="G48" s="1"/>
      <c r="H48"/>
      <c r="I48" s="1"/>
    </row>
    <row r="49" spans="1:9" s="19" customFormat="1" ht="20.25">
      <c r="A49" s="43" t="s">
        <v>56</v>
      </c>
      <c r="B49" s="43"/>
      <c r="C49" s="18"/>
      <c r="D49" s="45" t="s">
        <v>6</v>
      </c>
      <c r="E49" s="45"/>
      <c r="F49" s="45"/>
      <c r="G49" s="1"/>
      <c r="H49"/>
      <c r="I49" s="1"/>
    </row>
    <row r="50" spans="1:9" s="19" customFormat="1" ht="20.25">
      <c r="A50" s="17"/>
      <c r="B50" s="18"/>
      <c r="C50" s="18"/>
      <c r="D50" s="18"/>
      <c r="E50" s="27"/>
      <c r="F50" s="18"/>
      <c r="G50" s="1"/>
      <c r="H50"/>
      <c r="I50" s="1"/>
    </row>
    <row r="52" spans="1:8" s="32" customFormat="1" ht="15.75">
      <c r="A52" s="31" t="s">
        <v>63</v>
      </c>
      <c r="B52" s="33"/>
      <c r="C52" s="33"/>
      <c r="D52" s="33"/>
      <c r="E52" s="34"/>
      <c r="F52" s="33"/>
      <c r="G52" s="33"/>
      <c r="H52" s="33"/>
    </row>
  </sheetData>
  <sheetProtection/>
  <mergeCells count="18">
    <mergeCell ref="A8:B8"/>
    <mergeCell ref="A9:B9"/>
    <mergeCell ref="C9:D9"/>
    <mergeCell ref="A10:B10"/>
    <mergeCell ref="A48:B48"/>
    <mergeCell ref="A49:B49"/>
    <mergeCell ref="D47:F47"/>
    <mergeCell ref="D48:F48"/>
    <mergeCell ref="D49:F49"/>
    <mergeCell ref="C8:D8"/>
    <mergeCell ref="A1:B1"/>
    <mergeCell ref="A2:B2"/>
    <mergeCell ref="A4:E4"/>
    <mergeCell ref="A5:E5"/>
    <mergeCell ref="A6:E6"/>
    <mergeCell ref="D1:F1"/>
    <mergeCell ref="D2:F2"/>
    <mergeCell ref="D3:F3"/>
  </mergeCells>
  <printOptions/>
  <pageMargins left="0.2" right="0.2" top="0.25" bottom="0.2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Admin</cp:lastModifiedBy>
  <cp:lastPrinted>2023-10-24T08:24:02Z</cp:lastPrinted>
  <dcterms:created xsi:type="dcterms:W3CDTF">2003-06-24T15:13:51Z</dcterms:created>
  <dcterms:modified xsi:type="dcterms:W3CDTF">2023-10-25T01:46:18Z</dcterms:modified>
  <cp:category/>
  <cp:version/>
  <cp:contentType/>
  <cp:contentStatus/>
</cp:coreProperties>
</file>